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39-21-RFB-RIVERCENTER-2025 RIVERCENTER RAMP REPLACE-BILL H/"/>
    </mc:Choice>
  </mc:AlternateContent>
  <xr:revisionPtr revIDLastSave="43" documentId="8_{50648884-45DB-422A-929F-AD8A3FDA27FA}" xr6:coauthVersionLast="47" xr6:coauthVersionMax="47" xr10:uidLastSave="{B495F0C1-EB81-4470-828F-8CE4FA0468A3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H24" i="1"/>
  <c r="F16" i="1" l="1"/>
  <c r="F36" i="1"/>
  <c r="F35" i="1"/>
  <c r="F34" i="1"/>
  <c r="F33" i="1"/>
  <c r="F32" i="1"/>
  <c r="F31" i="1"/>
  <c r="F30" i="1"/>
  <c r="F22" i="1"/>
  <c r="F21" i="1"/>
  <c r="F20" i="1"/>
  <c r="F19" i="1"/>
  <c r="F29" i="1"/>
  <c r="F18" i="1"/>
  <c r="F17" i="1"/>
  <c r="F11" i="1"/>
  <c r="F7" i="1" l="1"/>
  <c r="F15" i="1" l="1"/>
  <c r="F14" i="1"/>
  <c r="F13" i="1"/>
  <c r="F12" i="1"/>
  <c r="F10" i="1"/>
  <c r="F9" i="1"/>
  <c r="F8" i="1"/>
  <c r="F6" i="1"/>
  <c r="F28" i="1"/>
  <c r="F5" i="1"/>
  <c r="F24" i="1" l="1"/>
</calcChain>
</file>

<file path=xl/sharedStrings.xml><?xml version="1.0" encoding="utf-8"?>
<sst xmlns="http://schemas.openxmlformats.org/spreadsheetml/2006/main" count="87" uniqueCount="51">
  <si>
    <t xml:space="preserve">  ITEM</t>
  </si>
  <si>
    <t>UNIT</t>
  </si>
  <si>
    <t>AMOUNT</t>
  </si>
  <si>
    <t>BID ALTERNATES</t>
  </si>
  <si>
    <t xml:space="preserve">LINE No. </t>
  </si>
  <si>
    <t>RIVERCENTRE PARKING RAMP RESTORATION</t>
  </si>
  <si>
    <t>Estimated Quantity</t>
  </si>
  <si>
    <t>Unit Price</t>
  </si>
  <si>
    <t>General Conditions &amp; Mobilization</t>
  </si>
  <si>
    <t>LS</t>
  </si>
  <si>
    <t>EACH</t>
  </si>
  <si>
    <t>L.F</t>
  </si>
  <si>
    <t>S.F</t>
  </si>
  <si>
    <t>LUMP SUM</t>
  </si>
  <si>
    <t>Ped Walkway – Concrete Repairs Full Depth</t>
  </si>
  <si>
    <t>Garage – Concrete Repairs Full Depth</t>
  </si>
  <si>
    <t>Garage – Epoxy Injection Beams</t>
  </si>
  <si>
    <t>Allowance</t>
  </si>
  <si>
    <t>ALTERNATES</t>
  </si>
  <si>
    <t>Beam Reinforcement – PT Haunch</t>
  </si>
  <si>
    <t>L.F.</t>
  </si>
  <si>
    <t>Helixes – Concrete Repairs Full Depth</t>
  </si>
  <si>
    <t>Beam Reinforcement – Carbon 20ft/Beam</t>
  </si>
  <si>
    <t>L.S.</t>
  </si>
  <si>
    <t xml:space="preserve">Material Testing </t>
  </si>
  <si>
    <t>Garage – Traffic Coating (Level 5 Grids B-D btw 3-20, Level 4 Grids A-D btw A-D</t>
  </si>
  <si>
    <t>Garage – Re-Striping (Level 5 Grids B-D btw 3-20, Level 4 Grids A-D btw A-D</t>
  </si>
  <si>
    <t>Overhead Delamination Study</t>
  </si>
  <si>
    <t xml:space="preserve">Helix - Concrete Repairs Full Depth per SF </t>
  </si>
  <si>
    <t>Garage – Concrete Repairs Full Depth per SF</t>
  </si>
  <si>
    <t>Post-Tension Repairs - Slab (includes 15 SF of full depth/unit)</t>
  </si>
  <si>
    <t>Helix – Traffic Coating (Levels 2-7)</t>
  </si>
  <si>
    <t>Expansion Joint Repairs Level 5 Grids 8 &amp; 14, Level 4 Grids 8 &amp; 14) Flexible Sealant</t>
  </si>
  <si>
    <t>Miscellaneous Flexible Sealants</t>
  </si>
  <si>
    <t>Each</t>
  </si>
  <si>
    <t>Ped Walkway – Concrete Repairs Slab Partial Depth</t>
  </si>
  <si>
    <t>Helixes – Concrete Repairs Slab Partial Depth</t>
  </si>
  <si>
    <t>Garage – Concrete Repairs Slab Partial Depth</t>
  </si>
  <si>
    <t>Ped Walkway – Concrete Repairs Vertical Partial Depth</t>
  </si>
  <si>
    <t>Helixes – Concrete Repairs Vertical Partial Depth</t>
  </si>
  <si>
    <t>Garage – Concrete Repairs Vertical: Col Partial Depth</t>
  </si>
  <si>
    <t>Debris Netting Under All Horizontal Surfaces Level 7</t>
  </si>
  <si>
    <t>Debris Nettting Under All Horizontal Surfaces per Level</t>
  </si>
  <si>
    <t>Expansion Joint Repairs Level 5 at Helix Plaza Flexible Sealant</t>
  </si>
  <si>
    <t>Garage – Concrete Repairs Partial Depth Slab per SF</t>
  </si>
  <si>
    <t>Helixes – Concrete Repairs Slab Partial Depth per SF</t>
  </si>
  <si>
    <t>EVENT #1539 BID FORM SUMMARY</t>
  </si>
  <si>
    <r>
      <rPr>
        <b/>
        <sz val="14"/>
        <rFont val="Times New Roman"/>
        <family val="1"/>
      </rPr>
      <t>TOTAL BASE BID</t>
    </r>
    <r>
      <rPr>
        <sz val="12"/>
        <rFont val="Times New Roman"/>
        <family val="1"/>
      </rPr>
      <t xml:space="preserve"> 
</t>
    </r>
  </si>
  <si>
    <t>Cy Con</t>
  </si>
  <si>
    <t>RAM Construction Services</t>
  </si>
  <si>
    <t>Restoration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</si>
</sst>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1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6" fillId="0" borderId="1" xfId="0" applyFont="1" applyBorder="1"/>
    <xf numFmtId="1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1" applyNumberFormat="1" applyFont="1" applyBorder="1" applyAlignment="1">
      <alignment horizontal="center"/>
    </xf>
    <xf numFmtId="164" fontId="1" fillId="0" borderId="0" xfId="1" applyNumberFormat="1" applyFont="1"/>
    <xf numFmtId="164" fontId="1" fillId="0" borderId="1" xfId="0" applyNumberFormat="1" applyFont="1" applyBorder="1" applyAlignment="1">
      <alignment vertical="center"/>
    </xf>
    <xf numFmtId="164" fontId="7" fillId="4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64" fontId="4" fillId="4" borderId="1" xfId="1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zoomScaleNormal="100" workbookViewId="0">
      <selection sqref="A1:J1"/>
    </sheetView>
  </sheetViews>
  <sheetFormatPr defaultColWidth="9.140625" defaultRowHeight="15.75" x14ac:dyDescent="0.25"/>
  <cols>
    <col min="1" max="1" width="6.85546875" style="10" customWidth="1"/>
    <col min="2" max="2" width="51.7109375" style="1" customWidth="1"/>
    <col min="3" max="3" width="11.42578125" style="9" bestFit="1" customWidth="1"/>
    <col min="4" max="4" width="10.42578125" style="10" customWidth="1"/>
    <col min="5" max="5" width="16.5703125" style="32" customWidth="1"/>
    <col min="6" max="6" width="16.85546875" style="36" customWidth="1"/>
    <col min="7" max="10" width="16.140625" style="10" customWidth="1"/>
    <col min="11" max="16384" width="9.140625" style="10"/>
  </cols>
  <sheetData>
    <row r="1" spans="1:10" ht="20.25" x14ac:dyDescent="0.25">
      <c r="A1" s="53" t="s">
        <v>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6.5" customHeight="1" x14ac:dyDescent="0.25">
      <c r="A2" s="50" t="s">
        <v>46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16.5" thickBot="1" x14ac:dyDescent="0.3">
      <c r="A3" s="46"/>
      <c r="B3" s="47"/>
      <c r="C3" s="47"/>
      <c r="D3" s="48"/>
      <c r="E3" s="40" t="s">
        <v>48</v>
      </c>
      <c r="F3" s="41"/>
      <c r="G3" s="40" t="s">
        <v>49</v>
      </c>
      <c r="H3" s="41"/>
      <c r="I3" s="40" t="s">
        <v>50</v>
      </c>
      <c r="J3" s="41"/>
    </row>
    <row r="4" spans="1:10" ht="38.25" customHeight="1" x14ac:dyDescent="0.25">
      <c r="A4" s="26" t="s">
        <v>4</v>
      </c>
      <c r="B4" s="26" t="s">
        <v>0</v>
      </c>
      <c r="C4" s="27" t="s">
        <v>6</v>
      </c>
      <c r="D4" s="28" t="s">
        <v>1</v>
      </c>
      <c r="E4" s="45" t="s">
        <v>7</v>
      </c>
      <c r="F4" s="37" t="s">
        <v>2</v>
      </c>
      <c r="G4" s="45" t="s">
        <v>7</v>
      </c>
      <c r="H4" s="37" t="s">
        <v>2</v>
      </c>
      <c r="I4" s="45" t="s">
        <v>7</v>
      </c>
      <c r="J4" s="37" t="s">
        <v>2</v>
      </c>
    </row>
    <row r="5" spans="1:10" ht="18" customHeight="1" x14ac:dyDescent="0.25">
      <c r="A5" s="3">
        <v>1</v>
      </c>
      <c r="B5" s="4" t="s">
        <v>8</v>
      </c>
      <c r="C5" s="8">
        <v>1</v>
      </c>
      <c r="D5" s="5" t="s">
        <v>9</v>
      </c>
      <c r="E5" s="29">
        <v>176807</v>
      </c>
      <c r="F5" s="38">
        <f>C5*E5</f>
        <v>176807</v>
      </c>
      <c r="G5" s="30">
        <v>124000</v>
      </c>
      <c r="H5" s="30">
        <v>124000</v>
      </c>
      <c r="I5" s="30">
        <v>112000</v>
      </c>
      <c r="J5" s="30">
        <v>112000</v>
      </c>
    </row>
    <row r="6" spans="1:10" ht="18" customHeight="1" x14ac:dyDescent="0.25">
      <c r="A6" s="3">
        <v>2</v>
      </c>
      <c r="B6" s="11" t="s">
        <v>35</v>
      </c>
      <c r="C6" s="13">
        <v>1000</v>
      </c>
      <c r="D6" s="5" t="s">
        <v>12</v>
      </c>
      <c r="E6" s="29">
        <v>53</v>
      </c>
      <c r="F6" s="38">
        <f t="shared" ref="F6:F16" si="0">C6*E6</f>
        <v>53000</v>
      </c>
      <c r="G6" s="30">
        <v>57</v>
      </c>
      <c r="H6" s="30">
        <v>57000</v>
      </c>
      <c r="I6" s="30">
        <v>50</v>
      </c>
      <c r="J6" s="30">
        <v>50000</v>
      </c>
    </row>
    <row r="7" spans="1:10" ht="18" customHeight="1" x14ac:dyDescent="0.25">
      <c r="A7" s="3">
        <v>3</v>
      </c>
      <c r="B7" s="6" t="s">
        <v>38</v>
      </c>
      <c r="C7" s="7">
        <v>500</v>
      </c>
      <c r="D7" s="5" t="s">
        <v>12</v>
      </c>
      <c r="E7" s="29">
        <v>150</v>
      </c>
      <c r="F7" s="38">
        <f>C7*E7</f>
        <v>75000</v>
      </c>
      <c r="G7" s="30">
        <v>98</v>
      </c>
      <c r="H7" s="30">
        <v>49000</v>
      </c>
      <c r="I7" s="30">
        <v>55</v>
      </c>
      <c r="J7" s="30">
        <v>27500</v>
      </c>
    </row>
    <row r="8" spans="1:10" ht="18" customHeight="1" x14ac:dyDescent="0.25">
      <c r="A8" s="3">
        <v>4</v>
      </c>
      <c r="B8" s="6" t="s">
        <v>14</v>
      </c>
      <c r="C8" s="12">
        <v>200</v>
      </c>
      <c r="D8" s="5" t="s">
        <v>12</v>
      </c>
      <c r="E8" s="29">
        <v>73</v>
      </c>
      <c r="F8" s="38">
        <f t="shared" si="0"/>
        <v>14600</v>
      </c>
      <c r="G8" s="30">
        <v>110</v>
      </c>
      <c r="H8" s="30">
        <v>22000</v>
      </c>
      <c r="I8" s="30">
        <v>60</v>
      </c>
      <c r="J8" s="30">
        <v>12000</v>
      </c>
    </row>
    <row r="9" spans="1:10" ht="18" customHeight="1" x14ac:dyDescent="0.25">
      <c r="A9" s="3">
        <v>5</v>
      </c>
      <c r="B9" s="4" t="s">
        <v>36</v>
      </c>
      <c r="C9" s="8">
        <v>500</v>
      </c>
      <c r="D9" s="5" t="s">
        <v>12</v>
      </c>
      <c r="E9" s="29">
        <v>58</v>
      </c>
      <c r="F9" s="38">
        <f t="shared" si="0"/>
        <v>29000</v>
      </c>
      <c r="G9" s="30">
        <v>65</v>
      </c>
      <c r="H9" s="30">
        <v>32500</v>
      </c>
      <c r="I9" s="30">
        <v>50</v>
      </c>
      <c r="J9" s="30">
        <v>25000</v>
      </c>
    </row>
    <row r="10" spans="1:10" ht="18" customHeight="1" x14ac:dyDescent="0.25">
      <c r="A10" s="3">
        <v>6</v>
      </c>
      <c r="B10" s="4" t="s">
        <v>39</v>
      </c>
      <c r="C10" s="8">
        <v>200</v>
      </c>
      <c r="D10" s="5" t="s">
        <v>12</v>
      </c>
      <c r="E10" s="29">
        <v>86</v>
      </c>
      <c r="F10" s="38">
        <f t="shared" si="0"/>
        <v>17200</v>
      </c>
      <c r="G10" s="30">
        <v>95</v>
      </c>
      <c r="H10" s="30">
        <v>19000</v>
      </c>
      <c r="I10" s="30">
        <v>50</v>
      </c>
      <c r="J10" s="30">
        <v>10000</v>
      </c>
    </row>
    <row r="11" spans="1:10" ht="18" customHeight="1" x14ac:dyDescent="0.25">
      <c r="A11" s="3">
        <v>7</v>
      </c>
      <c r="B11" s="4" t="s">
        <v>21</v>
      </c>
      <c r="C11" s="13">
        <v>2500</v>
      </c>
      <c r="D11" s="5" t="s">
        <v>12</v>
      </c>
      <c r="E11" s="29">
        <v>50</v>
      </c>
      <c r="F11" s="38">
        <f t="shared" si="0"/>
        <v>125000</v>
      </c>
      <c r="G11" s="30">
        <v>95</v>
      </c>
      <c r="H11" s="30">
        <v>237500</v>
      </c>
      <c r="I11" s="30">
        <v>65</v>
      </c>
      <c r="J11" s="30">
        <v>162500</v>
      </c>
    </row>
    <row r="12" spans="1:10" ht="18" customHeight="1" x14ac:dyDescent="0.25">
      <c r="A12" s="3">
        <v>8</v>
      </c>
      <c r="B12" s="4" t="s">
        <v>37</v>
      </c>
      <c r="C12" s="13">
        <v>1000</v>
      </c>
      <c r="D12" s="5" t="s">
        <v>12</v>
      </c>
      <c r="E12" s="29">
        <v>53</v>
      </c>
      <c r="F12" s="38">
        <f t="shared" si="0"/>
        <v>53000</v>
      </c>
      <c r="G12" s="30">
        <v>55</v>
      </c>
      <c r="H12" s="30">
        <v>55000</v>
      </c>
      <c r="I12" s="30">
        <v>50</v>
      </c>
      <c r="J12" s="30">
        <v>50000</v>
      </c>
    </row>
    <row r="13" spans="1:10" ht="18" customHeight="1" x14ac:dyDescent="0.25">
      <c r="A13" s="3">
        <v>9</v>
      </c>
      <c r="B13" s="4" t="s">
        <v>40</v>
      </c>
      <c r="C13" s="8">
        <v>500</v>
      </c>
      <c r="D13" s="5" t="s">
        <v>12</v>
      </c>
      <c r="E13" s="29">
        <v>150</v>
      </c>
      <c r="F13" s="38">
        <f t="shared" si="0"/>
        <v>75000</v>
      </c>
      <c r="G13" s="30">
        <v>98</v>
      </c>
      <c r="H13" s="30">
        <v>49000</v>
      </c>
      <c r="I13" s="30">
        <v>55</v>
      </c>
      <c r="J13" s="30">
        <v>27500</v>
      </c>
    </row>
    <row r="14" spans="1:10" ht="18" customHeight="1" x14ac:dyDescent="0.25">
      <c r="A14" s="3">
        <v>10</v>
      </c>
      <c r="B14" s="4" t="s">
        <v>15</v>
      </c>
      <c r="C14" s="13">
        <v>1000</v>
      </c>
      <c r="D14" s="5" t="s">
        <v>12</v>
      </c>
      <c r="E14" s="29">
        <v>72</v>
      </c>
      <c r="F14" s="38">
        <f t="shared" si="0"/>
        <v>72000</v>
      </c>
      <c r="G14" s="30">
        <v>95</v>
      </c>
      <c r="H14" s="30">
        <v>95000</v>
      </c>
      <c r="I14" s="30">
        <v>65</v>
      </c>
      <c r="J14" s="30">
        <v>65000</v>
      </c>
    </row>
    <row r="15" spans="1:10" ht="18" customHeight="1" x14ac:dyDescent="0.25">
      <c r="A15" s="3">
        <v>11</v>
      </c>
      <c r="B15" s="4" t="s">
        <v>16</v>
      </c>
      <c r="C15" s="8">
        <v>200</v>
      </c>
      <c r="D15" s="5" t="s">
        <v>11</v>
      </c>
      <c r="E15" s="29">
        <v>19</v>
      </c>
      <c r="F15" s="38">
        <f t="shared" si="0"/>
        <v>3800</v>
      </c>
      <c r="G15" s="30">
        <v>80</v>
      </c>
      <c r="H15" s="30">
        <v>16000</v>
      </c>
      <c r="I15" s="30">
        <v>45</v>
      </c>
      <c r="J15" s="30">
        <v>9000</v>
      </c>
    </row>
    <row r="16" spans="1:10" ht="18" customHeight="1" x14ac:dyDescent="0.25">
      <c r="A16" s="3">
        <v>12</v>
      </c>
      <c r="B16" s="4" t="s">
        <v>22</v>
      </c>
      <c r="C16" s="8">
        <v>10</v>
      </c>
      <c r="D16" s="5" t="s">
        <v>10</v>
      </c>
      <c r="E16" s="29">
        <v>8068</v>
      </c>
      <c r="F16" s="38">
        <f t="shared" si="0"/>
        <v>80680</v>
      </c>
      <c r="G16" s="30">
        <v>4800</v>
      </c>
      <c r="H16" s="30">
        <v>48000</v>
      </c>
      <c r="I16" s="30">
        <v>2500</v>
      </c>
      <c r="J16" s="30">
        <v>25000</v>
      </c>
    </row>
    <row r="17" spans="1:10" ht="18" customHeight="1" x14ac:dyDescent="0.25">
      <c r="A17" s="3">
        <v>13</v>
      </c>
      <c r="B17" s="18" t="s">
        <v>30</v>
      </c>
      <c r="C17" s="8">
        <v>240</v>
      </c>
      <c r="D17" s="15" t="s">
        <v>10</v>
      </c>
      <c r="E17" s="29">
        <v>1200</v>
      </c>
      <c r="F17" s="38">
        <f t="shared" ref="F17:F20" si="1">C17*E17</f>
        <v>288000</v>
      </c>
      <c r="G17" s="30">
        <v>2800</v>
      </c>
      <c r="H17" s="30">
        <v>672000</v>
      </c>
      <c r="I17" s="30">
        <v>2000</v>
      </c>
      <c r="J17" s="30">
        <v>480000</v>
      </c>
    </row>
    <row r="18" spans="1:10" ht="18" customHeight="1" x14ac:dyDescent="0.25">
      <c r="A18" s="3">
        <v>14</v>
      </c>
      <c r="B18" s="20" t="s">
        <v>27</v>
      </c>
      <c r="C18" s="8">
        <v>1</v>
      </c>
      <c r="D18" s="15" t="s">
        <v>10</v>
      </c>
      <c r="E18" s="29">
        <v>3336</v>
      </c>
      <c r="F18" s="38">
        <f t="shared" si="1"/>
        <v>3336</v>
      </c>
      <c r="G18" s="30">
        <v>39800</v>
      </c>
      <c r="H18" s="30">
        <v>39800</v>
      </c>
      <c r="I18" s="30">
        <v>5000</v>
      </c>
      <c r="J18" s="30">
        <v>5000</v>
      </c>
    </row>
    <row r="19" spans="1:10" ht="33.75" customHeight="1" x14ac:dyDescent="0.25">
      <c r="A19" s="3">
        <v>15</v>
      </c>
      <c r="B19" s="20" t="s">
        <v>32</v>
      </c>
      <c r="C19" s="8">
        <v>750</v>
      </c>
      <c r="D19" s="5" t="s">
        <v>11</v>
      </c>
      <c r="E19" s="29">
        <v>16</v>
      </c>
      <c r="F19" s="38">
        <f t="shared" si="1"/>
        <v>12000</v>
      </c>
      <c r="G19" s="30">
        <v>96</v>
      </c>
      <c r="H19" s="30">
        <v>72000</v>
      </c>
      <c r="I19" s="30">
        <v>78</v>
      </c>
      <c r="J19" s="30">
        <v>58500</v>
      </c>
    </row>
    <row r="20" spans="1:10" ht="31.5" x14ac:dyDescent="0.25">
      <c r="A20" s="3">
        <v>16</v>
      </c>
      <c r="B20" s="20" t="s">
        <v>43</v>
      </c>
      <c r="C20" s="8">
        <v>500</v>
      </c>
      <c r="D20" s="5" t="s">
        <v>11</v>
      </c>
      <c r="E20" s="29">
        <v>16</v>
      </c>
      <c r="F20" s="38">
        <f t="shared" si="1"/>
        <v>8000</v>
      </c>
      <c r="G20" s="30">
        <v>96</v>
      </c>
      <c r="H20" s="30">
        <v>48000</v>
      </c>
      <c r="I20" s="30">
        <v>78</v>
      </c>
      <c r="J20" s="30">
        <v>39000</v>
      </c>
    </row>
    <row r="21" spans="1:10" x14ac:dyDescent="0.25">
      <c r="A21" s="3">
        <v>17</v>
      </c>
      <c r="B21" s="20" t="s">
        <v>33</v>
      </c>
      <c r="C21" s="8">
        <v>500</v>
      </c>
      <c r="D21" s="5" t="s">
        <v>11</v>
      </c>
      <c r="E21" s="29">
        <v>9</v>
      </c>
      <c r="F21" s="38">
        <f>C21*E21</f>
        <v>4500</v>
      </c>
      <c r="G21" s="30">
        <v>6</v>
      </c>
      <c r="H21" s="30">
        <v>3000</v>
      </c>
      <c r="I21" s="30">
        <v>8</v>
      </c>
      <c r="J21" s="30">
        <v>4000</v>
      </c>
    </row>
    <row r="22" spans="1:10" ht="18" customHeight="1" x14ac:dyDescent="0.25">
      <c r="A22" s="6">
        <v>18</v>
      </c>
      <c r="B22" s="10" t="s">
        <v>41</v>
      </c>
      <c r="C22" s="24">
        <v>1</v>
      </c>
      <c r="D22" s="6" t="s">
        <v>10</v>
      </c>
      <c r="E22" s="30">
        <v>150267</v>
      </c>
      <c r="F22" s="33">
        <f>C22*E22</f>
        <v>150267</v>
      </c>
      <c r="G22" s="30">
        <v>197000</v>
      </c>
      <c r="H22" s="30">
        <v>197000</v>
      </c>
      <c r="I22" s="30">
        <v>141452</v>
      </c>
      <c r="J22" s="30">
        <v>141452</v>
      </c>
    </row>
    <row r="23" spans="1:10" ht="26.45" customHeight="1" x14ac:dyDescent="0.25">
      <c r="A23" s="6">
        <v>19</v>
      </c>
      <c r="B23" s="23" t="s">
        <v>24</v>
      </c>
      <c r="C23" s="7">
        <v>1</v>
      </c>
      <c r="D23" s="19" t="s">
        <v>17</v>
      </c>
      <c r="E23" s="30"/>
      <c r="F23" s="38">
        <v>25000</v>
      </c>
      <c r="G23" s="30"/>
      <c r="H23" s="30">
        <v>25000</v>
      </c>
      <c r="I23" s="30">
        <v>25000</v>
      </c>
      <c r="J23" s="30">
        <v>25000</v>
      </c>
    </row>
    <row r="24" spans="1:10" ht="30" customHeight="1" x14ac:dyDescent="0.25">
      <c r="A24" s="14">
        <v>20</v>
      </c>
      <c r="B24" s="42" t="s">
        <v>47</v>
      </c>
      <c r="C24" s="43"/>
      <c r="D24" s="44"/>
      <c r="E24" s="49" t="s">
        <v>13</v>
      </c>
      <c r="F24" s="34">
        <f>SUM(F5:F23)</f>
        <v>1266190</v>
      </c>
      <c r="G24" s="34"/>
      <c r="H24" s="34">
        <f t="shared" ref="H24" si="2">SUM(H5:H23)</f>
        <v>1860800</v>
      </c>
      <c r="I24" s="34"/>
      <c r="J24" s="34">
        <f t="shared" ref="J24" si="3">SUM(J5:J23)</f>
        <v>1328452</v>
      </c>
    </row>
    <row r="25" spans="1:10" ht="23.25" customHeight="1" x14ac:dyDescent="0.25">
      <c r="A25" s="55" t="s">
        <v>3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15.75" customHeight="1" x14ac:dyDescent="0.25">
      <c r="A26" s="57"/>
      <c r="B26" s="58"/>
      <c r="C26" s="58"/>
      <c r="D26" s="58"/>
      <c r="E26" s="58"/>
      <c r="F26" s="58"/>
      <c r="G26" s="58"/>
      <c r="H26" s="58"/>
      <c r="I26" s="58"/>
      <c r="J26" s="58"/>
    </row>
    <row r="27" spans="1:10" ht="31.5" x14ac:dyDescent="0.25">
      <c r="A27" s="6"/>
      <c r="B27" s="2" t="s">
        <v>18</v>
      </c>
      <c r="C27" s="25" t="s">
        <v>6</v>
      </c>
      <c r="D27" s="7" t="s">
        <v>1</v>
      </c>
      <c r="E27" s="31" t="s">
        <v>7</v>
      </c>
      <c r="F27" s="39" t="s">
        <v>2</v>
      </c>
      <c r="G27" s="31" t="s">
        <v>7</v>
      </c>
      <c r="H27" s="39" t="s">
        <v>2</v>
      </c>
      <c r="I27" s="31" t="s">
        <v>7</v>
      </c>
      <c r="J27" s="39" t="s">
        <v>2</v>
      </c>
    </row>
    <row r="28" spans="1:10" ht="17.25" customHeight="1" x14ac:dyDescent="0.25">
      <c r="A28" s="6">
        <v>1</v>
      </c>
      <c r="B28" s="10" t="s">
        <v>19</v>
      </c>
      <c r="C28" s="22">
        <v>40</v>
      </c>
      <c r="D28" s="7" t="s">
        <v>20</v>
      </c>
      <c r="E28" s="31">
        <v>150</v>
      </c>
      <c r="F28" s="35">
        <f>E28*C28</f>
        <v>6000</v>
      </c>
      <c r="G28" s="31">
        <v>1275</v>
      </c>
      <c r="H28" s="35">
        <v>51000</v>
      </c>
      <c r="I28" s="31">
        <v>500</v>
      </c>
      <c r="J28" s="35">
        <v>20000</v>
      </c>
    </row>
    <row r="29" spans="1:10" ht="17.25" customHeight="1" x14ac:dyDescent="0.25">
      <c r="A29" s="6">
        <v>2</v>
      </c>
      <c r="B29" s="17" t="s">
        <v>42</v>
      </c>
      <c r="C29" s="22">
        <v>1</v>
      </c>
      <c r="D29" s="7" t="s">
        <v>23</v>
      </c>
      <c r="E29" s="31">
        <v>150267</v>
      </c>
      <c r="F29" s="35">
        <f>E29*C29</f>
        <v>150267</v>
      </c>
      <c r="G29" s="31">
        <v>197000</v>
      </c>
      <c r="H29" s="35">
        <v>197000</v>
      </c>
      <c r="I29" s="31">
        <v>150000</v>
      </c>
      <c r="J29" s="35">
        <v>150000</v>
      </c>
    </row>
    <row r="30" spans="1:10" x14ac:dyDescent="0.25">
      <c r="A30" s="6">
        <v>3</v>
      </c>
      <c r="B30" s="21" t="s">
        <v>45</v>
      </c>
      <c r="C30" s="22" t="s">
        <v>34</v>
      </c>
      <c r="D30" s="7" t="s">
        <v>12</v>
      </c>
      <c r="E30" s="31">
        <v>64</v>
      </c>
      <c r="F30" s="35">
        <f>E30</f>
        <v>64</v>
      </c>
      <c r="G30" s="31">
        <v>65</v>
      </c>
      <c r="H30" s="35">
        <v>65</v>
      </c>
      <c r="I30" s="31">
        <v>60</v>
      </c>
      <c r="J30" s="35">
        <v>60</v>
      </c>
    </row>
    <row r="31" spans="1:10" x14ac:dyDescent="0.25">
      <c r="A31" s="6">
        <v>4</v>
      </c>
      <c r="B31" s="21" t="s">
        <v>28</v>
      </c>
      <c r="C31" s="22" t="s">
        <v>34</v>
      </c>
      <c r="D31" s="7" t="s">
        <v>12</v>
      </c>
      <c r="E31" s="31">
        <v>60</v>
      </c>
      <c r="F31" s="35">
        <f>E31</f>
        <v>60</v>
      </c>
      <c r="G31" s="31">
        <v>95</v>
      </c>
      <c r="H31" s="35">
        <v>95</v>
      </c>
      <c r="I31" s="31">
        <v>60</v>
      </c>
      <c r="J31" s="35">
        <v>60</v>
      </c>
    </row>
    <row r="32" spans="1:10" x14ac:dyDescent="0.25">
      <c r="A32" s="6">
        <v>5</v>
      </c>
      <c r="B32" s="21" t="s">
        <v>44</v>
      </c>
      <c r="C32" s="22" t="s">
        <v>34</v>
      </c>
      <c r="D32" s="7" t="s">
        <v>12</v>
      </c>
      <c r="E32" s="31">
        <v>64</v>
      </c>
      <c r="F32" s="35">
        <f>E32</f>
        <v>64</v>
      </c>
      <c r="G32" s="31">
        <v>55</v>
      </c>
      <c r="H32" s="35">
        <v>55</v>
      </c>
      <c r="I32" s="31">
        <v>60</v>
      </c>
      <c r="J32" s="35">
        <v>60</v>
      </c>
    </row>
    <row r="33" spans="1:10" x14ac:dyDescent="0.25">
      <c r="A33" s="6">
        <v>6</v>
      </c>
      <c r="B33" s="21" t="s">
        <v>29</v>
      </c>
      <c r="C33" s="22" t="s">
        <v>34</v>
      </c>
      <c r="D33" s="7" t="s">
        <v>12</v>
      </c>
      <c r="E33" s="31">
        <v>87</v>
      </c>
      <c r="F33" s="35">
        <f>E33</f>
        <v>87</v>
      </c>
      <c r="G33" s="31">
        <v>95</v>
      </c>
      <c r="H33" s="35">
        <v>95</v>
      </c>
      <c r="I33" s="31">
        <v>60</v>
      </c>
      <c r="J33" s="35">
        <v>60</v>
      </c>
    </row>
    <row r="34" spans="1:10" ht="30" x14ac:dyDescent="0.25">
      <c r="A34" s="6">
        <v>7</v>
      </c>
      <c r="B34" s="16" t="s">
        <v>25</v>
      </c>
      <c r="C34" s="13">
        <v>110000</v>
      </c>
      <c r="D34" s="7" t="s">
        <v>12</v>
      </c>
      <c r="E34" s="31">
        <v>3.1</v>
      </c>
      <c r="F34" s="38">
        <f>C34*E34</f>
        <v>341000</v>
      </c>
      <c r="G34" s="31">
        <v>3.35</v>
      </c>
      <c r="H34" s="38">
        <v>368500</v>
      </c>
      <c r="I34" s="31">
        <v>4</v>
      </c>
      <c r="J34" s="38">
        <v>440000</v>
      </c>
    </row>
    <row r="35" spans="1:10" x14ac:dyDescent="0.25">
      <c r="A35" s="6">
        <v>8</v>
      </c>
      <c r="B35" s="16" t="s">
        <v>31</v>
      </c>
      <c r="C35" s="13">
        <v>16000</v>
      </c>
      <c r="D35" s="7" t="s">
        <v>12</v>
      </c>
      <c r="E35" s="31">
        <v>3.15</v>
      </c>
      <c r="F35" s="38">
        <f>C35*E35</f>
        <v>50400</v>
      </c>
      <c r="G35" s="31">
        <v>3.35</v>
      </c>
      <c r="H35" s="38">
        <v>53600</v>
      </c>
      <c r="I35" s="31">
        <v>4</v>
      </c>
      <c r="J35" s="38">
        <v>64000</v>
      </c>
    </row>
    <row r="36" spans="1:10" ht="30" x14ac:dyDescent="0.25">
      <c r="A36" s="6">
        <v>9</v>
      </c>
      <c r="B36" s="16" t="s">
        <v>26</v>
      </c>
      <c r="C36" s="13">
        <v>1</v>
      </c>
      <c r="D36" s="7" t="s">
        <v>23</v>
      </c>
      <c r="E36" s="31">
        <v>6000</v>
      </c>
      <c r="F36" s="38">
        <f>C36*E36</f>
        <v>6000</v>
      </c>
      <c r="G36" s="31">
        <v>16500</v>
      </c>
      <c r="H36" s="38">
        <v>16500</v>
      </c>
      <c r="I36" s="31">
        <v>15000</v>
      </c>
      <c r="J36" s="38">
        <v>15000</v>
      </c>
    </row>
    <row r="37" spans="1:10" ht="36.75" customHeight="1" x14ac:dyDescent="0.25"/>
    <row r="38" spans="1:10" ht="36.75" customHeight="1" x14ac:dyDescent="0.25"/>
    <row r="39" spans="1:10" ht="36.75" customHeight="1" x14ac:dyDescent="0.25"/>
    <row r="40" spans="1:10" ht="36.75" customHeight="1" x14ac:dyDescent="0.25"/>
    <row r="41" spans="1:10" ht="36.75" customHeight="1" x14ac:dyDescent="0.25"/>
    <row r="42" spans="1:10" ht="36.75" customHeight="1" x14ac:dyDescent="0.25"/>
    <row r="43" spans="1:10" ht="36.75" customHeight="1" x14ac:dyDescent="0.25"/>
    <row r="44" spans="1:10" ht="36.75" customHeight="1" x14ac:dyDescent="0.25"/>
    <row r="45" spans="1:10" ht="36.75" customHeight="1" x14ac:dyDescent="0.25"/>
    <row r="46" spans="1:10" ht="36.75" customHeight="1" x14ac:dyDescent="0.25"/>
    <row r="47" spans="1:10" ht="36.75" customHeight="1" x14ac:dyDescent="0.25"/>
    <row r="48" spans="1:10" ht="36.75" customHeight="1" x14ac:dyDescent="0.25"/>
    <row r="49" ht="36.75" customHeight="1" x14ac:dyDescent="0.25"/>
    <row r="50" ht="36.75" customHeight="1" x14ac:dyDescent="0.25"/>
    <row r="51" ht="36.75" customHeight="1" x14ac:dyDescent="0.25"/>
    <row r="52" ht="36.75" customHeight="1" x14ac:dyDescent="0.25"/>
    <row r="53" ht="36.75" customHeight="1" x14ac:dyDescent="0.25"/>
    <row r="54" ht="36.75" customHeight="1" x14ac:dyDescent="0.25"/>
    <row r="55" ht="36.75" customHeight="1" x14ac:dyDescent="0.25"/>
    <row r="56" ht="36.75" customHeight="1" x14ac:dyDescent="0.25"/>
    <row r="57" ht="36.75" customHeight="1" x14ac:dyDescent="0.25"/>
    <row r="58" ht="36.75" customHeight="1" x14ac:dyDescent="0.25"/>
    <row r="59" ht="36.75" customHeight="1" x14ac:dyDescent="0.25"/>
    <row r="60" ht="36.75" customHeight="1" x14ac:dyDescent="0.25"/>
    <row r="61" ht="36.75" customHeight="1" x14ac:dyDescent="0.25"/>
    <row r="62" ht="36.75" customHeight="1" x14ac:dyDescent="0.25"/>
    <row r="63" ht="36.75" customHeight="1" x14ac:dyDescent="0.25"/>
    <row r="64" ht="36.75" customHeight="1" x14ac:dyDescent="0.25"/>
    <row r="65" ht="36.75" customHeight="1" x14ac:dyDescent="0.25"/>
    <row r="66" ht="36.75" customHeight="1" x14ac:dyDescent="0.25"/>
    <row r="67" ht="36.75" customHeight="1" x14ac:dyDescent="0.25"/>
    <row r="68" ht="36.75" customHeight="1" x14ac:dyDescent="0.25"/>
    <row r="69" ht="36.75" customHeight="1" x14ac:dyDescent="0.25"/>
    <row r="70" ht="36.75" customHeight="1" x14ac:dyDescent="0.25"/>
    <row r="71" ht="36.75" customHeight="1" x14ac:dyDescent="0.25"/>
    <row r="72" ht="36.75" customHeight="1" x14ac:dyDescent="0.25"/>
    <row r="73" ht="36.75" customHeight="1" x14ac:dyDescent="0.25"/>
    <row r="74" ht="36.75" customHeight="1" x14ac:dyDescent="0.25"/>
    <row r="75" ht="36.75" customHeight="1" x14ac:dyDescent="0.25"/>
    <row r="76" ht="36.75" customHeight="1" x14ac:dyDescent="0.25"/>
    <row r="77" ht="36.75" customHeight="1" x14ac:dyDescent="0.25"/>
    <row r="78" ht="36.75" customHeight="1" x14ac:dyDescent="0.25"/>
    <row r="79" ht="36.75" customHeight="1" x14ac:dyDescent="0.25"/>
    <row r="80" ht="42.75" customHeight="1" x14ac:dyDescent="0.25"/>
  </sheetData>
  <mergeCells count="8">
    <mergeCell ref="G3:H3"/>
    <mergeCell ref="I3:J3"/>
    <mergeCell ref="A3:D3"/>
    <mergeCell ref="A2:J2"/>
    <mergeCell ref="B24:D24"/>
    <mergeCell ref="E3:F3"/>
    <mergeCell ref="A1:J1"/>
    <mergeCell ref="A25:J26"/>
  </mergeCells>
  <pageMargins left="0.25" right="0.25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C30461-BD48-4109-86DB-DD9CC84317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3EEB2E85-6B9F-4EB7-8753-665D35D38E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73FB98-4B37-40BD-9D6C-8B8EECCD5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2025-04-08T17:13:25Z</cp:lastPrinted>
  <dcterms:created xsi:type="dcterms:W3CDTF">2014-02-11T15:49:22Z</dcterms:created>
  <dcterms:modified xsi:type="dcterms:W3CDTF">2025-05-07T20:22:56Z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